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carlo\Downloads\"/>
    </mc:Choice>
  </mc:AlternateContent>
  <xr:revisionPtr revIDLastSave="0" documentId="13_ncr:1_{9029A5EB-FC71-48D6-81D9-C1D70675E5FA}" xr6:coauthVersionLast="47" xr6:coauthVersionMax="47" xr10:uidLastSave="{00000000-0000-0000-0000-000000000000}"/>
  <workbookProtection workbookAlgorithmName="SHA-512" workbookHashValue="h+FjubUmjRpYsTPdtH6MEoRa4V6stJf3MZHv1u1mm5S2IeyhBLiWDKacknQe182pZPRfkI5axckSrYQfgtFu0A==" workbookSaltValue="SoE0C6Sh+BRLGS4vgP2Iow==" workbookSpinCount="100000" lockStructure="1"/>
  <bookViews>
    <workbookView xWindow="-120" yWindow="-120" windowWidth="20730" windowHeight="11160" xr2:uid="{00000000-000D-0000-FFFF-FFFF00000000}"/>
  </bookViews>
  <sheets>
    <sheet name="Control de Macros" sheetId="1" r:id="rId1"/>
  </sheets>
  <calcPr calcId="191029"/>
  <extLst>
    <ext uri="GoogleSheetsCustomDataVersion2">
      <go:sheetsCustomData xmlns:go="http://customooxmlschemas.google.com/" r:id="rId6" roundtripDataChecksum="VFCTj8qkrRwLxyLtnRa5KlNfkasxdY2wGhR9qeidrsk="/>
    </ext>
  </extLst>
</workbook>
</file>

<file path=xl/calcChain.xml><?xml version="1.0" encoding="utf-8"?>
<calcChain xmlns="http://schemas.openxmlformats.org/spreadsheetml/2006/main">
  <c r="E3" i="1" l="1"/>
  <c r="E4" i="1"/>
  <c r="H15" i="1"/>
  <c r="H14" i="1"/>
  <c r="F9" i="1"/>
  <c r="F10" i="1" s="1"/>
  <c r="D9" i="1"/>
  <c r="C9" i="1"/>
  <c r="B9" i="1"/>
  <c r="E8" i="1"/>
  <c r="H7" i="1"/>
  <c r="H8" i="1" s="1"/>
  <c r="H13" i="1" s="1"/>
  <c r="E7" i="1"/>
  <c r="E6" i="1"/>
  <c r="E5" i="1"/>
  <c r="E2" i="1"/>
  <c r="C10" i="1" l="1"/>
  <c r="E9" i="1"/>
  <c r="E10" i="1" s="1"/>
  <c r="H16" i="1"/>
  <c r="D10" i="1" s="1"/>
  <c r="B10" i="1"/>
</calcChain>
</file>

<file path=xl/sharedStrings.xml><?xml version="1.0" encoding="utf-8"?>
<sst xmlns="http://schemas.openxmlformats.org/spreadsheetml/2006/main" count="54" uniqueCount="54">
  <si>
    <t>COMIDA</t>
  </si>
  <si>
    <t>CALORIAS</t>
  </si>
  <si>
    <t>PROTEINAS (g)</t>
  </si>
  <si>
    <t>CARBOS (g)</t>
  </si>
  <si>
    <t>GRASAS (g)</t>
  </si>
  <si>
    <t>AGUA (cc)</t>
  </si>
  <si>
    <t>DATOS PERSONALES</t>
  </si>
  <si>
    <t>Desayuno</t>
  </si>
  <si>
    <t>Peso (kg)</t>
  </si>
  <si>
    <t>Pre-entreno</t>
  </si>
  <si>
    <t>Altura (cm)</t>
  </si>
  <si>
    <t>Almuerzo</t>
  </si>
  <si>
    <t>Edad</t>
  </si>
  <si>
    <t>Merienda</t>
  </si>
  <si>
    <t>Factor actividad</t>
  </si>
  <si>
    <t>Post-entreno</t>
  </si>
  <si>
    <t>Cena</t>
  </si>
  <si>
    <t>TMB (Mifflin-St Jeor)</t>
  </si>
  <si>
    <t>TDEE</t>
  </si>
  <si>
    <t>TOTALES</t>
  </si>
  <si>
    <t>FALTAN</t>
  </si>
  <si>
    <t>OBJETIVO</t>
  </si>
  <si>
    <t>Tipo</t>
  </si>
  <si>
    <t>Volumen</t>
  </si>
  <si>
    <t>Calorías Objetivo</t>
  </si>
  <si>
    <t>Proteína Objetivo (g)</t>
  </si>
  <si>
    <t>Grasas Objetivo (g)</t>
  </si>
  <si>
    <t>Carbos Objetivo (g)</t>
  </si>
  <si>
    <t>Agua (cc)</t>
  </si>
  <si>
    <t>Nivel de actividad</t>
  </si>
  <si>
    <t>Factor</t>
  </si>
  <si>
    <t>Descripción</t>
  </si>
  <si>
    <t>Sedentario</t>
  </si>
  <si>
    <t>Poco o ningún ejercicio. Trabajo de oficina.</t>
  </si>
  <si>
    <t>Muy ligero</t>
  </si>
  <si>
    <t>Caminatas ocasionales o ejercicio 1–2 días por semana.</t>
  </si>
  <si>
    <t>Ligero</t>
  </si>
  <si>
    <t>Entrenamiento ligero 3 días por semana o trabajo con algo de movimiento.</t>
  </si>
  <si>
    <t>Moderado</t>
  </si>
  <si>
    <t>Entrenamiento 4–5 días por semana de intensidad moderada.</t>
  </si>
  <si>
    <t>Activo</t>
  </si>
  <si>
    <t>Entrenamiento intenso 5–6 días por semana o trabajo físicamente exigente.</t>
  </si>
  <si>
    <t>Muy activo</t>
  </si>
  <si>
    <t>Entrenamiento intenso diario, doble turno o trabajo físico pesado.</t>
  </si>
  <si>
    <t>Extremadamente activo</t>
  </si>
  <si>
    <t>Deportistas de alto rendimiento o trabajos muy demandantes con entrenamiento intenso.</t>
  </si>
  <si>
    <t>1,55 – 1,65</t>
  </si>
  <si>
    <t>1,3 – 1,37</t>
  </si>
  <si>
    <t>1,4 – 1,5</t>
  </si>
  <si>
    <t>1,7 – 1,8</t>
  </si>
  <si>
    <t>1,9 – 2</t>
  </si>
  <si>
    <t>2,1 – 2,4</t>
  </si>
  <si>
    <t>Colación</t>
  </si>
  <si>
    <t>SGPYME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</si>
</sst>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b/>
      <sz val="11"/>
      <color rgb="FF000000"/>
      <name val="Calibri"/>
      <scheme val="minor"/>
    </font>
    <font>
      <b/>
      <sz val="11"/>
      <color rgb="FF000000"/>
      <name val="Calibri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CCCCCC"/>
        <bgColor rgb="FFCCCCCC"/>
      </patternFill>
    </fill>
  </fills>
  <borders count="2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7">
    <xf numFmtId="0" fontId="0" fillId="0" borderId="0" xfId="0"/>
    <xf numFmtId="0" fontId="3" fillId="0" borderId="3" xfId="0" applyFont="1" applyBorder="1"/>
    <xf numFmtId="1" fontId="4" fillId="0" borderId="0" xfId="0" applyNumberFormat="1" applyFont="1"/>
    <xf numFmtId="0" fontId="3" fillId="0" borderId="4" xfId="0" applyFont="1" applyBorder="1"/>
    <xf numFmtId="1" fontId="4" fillId="0" borderId="4" xfId="0" applyNumberFormat="1" applyFont="1" applyBorder="1"/>
    <xf numFmtId="0" fontId="3" fillId="0" borderId="5" xfId="0" applyFont="1" applyBorder="1"/>
    <xf numFmtId="1" fontId="4" fillId="0" borderId="2" xfId="0" applyNumberFormat="1" applyFont="1" applyBorder="1"/>
    <xf numFmtId="0" fontId="3" fillId="0" borderId="3" xfId="0" applyFont="1" applyBorder="1" applyProtection="1">
      <protection locked="0"/>
    </xf>
    <xf numFmtId="0" fontId="4" fillId="0" borderId="0" xfId="0" applyFont="1" applyAlignment="1" applyProtection="1">
      <alignment horizontal="right"/>
      <protection locked="0"/>
    </xf>
    <xf numFmtId="0" fontId="3" fillId="0" borderId="0" xfId="0" applyFont="1" applyProtection="1">
      <protection locked="0"/>
    </xf>
    <xf numFmtId="0" fontId="0" fillId="0" borderId="0" xfId="0" applyProtection="1">
      <protection locked="0"/>
    </xf>
    <xf numFmtId="0" fontId="3" fillId="0" borderId="4" xfId="0" applyFont="1" applyBorder="1" applyProtection="1">
      <protection locked="0"/>
    </xf>
    <xf numFmtId="0" fontId="3" fillId="0" borderId="7" xfId="0" applyFont="1" applyBorder="1" applyProtection="1">
      <protection locked="0"/>
    </xf>
    <xf numFmtId="0" fontId="1" fillId="0" borderId="7" xfId="0" applyFont="1" applyBorder="1" applyProtection="1">
      <protection locked="0"/>
    </xf>
    <xf numFmtId="0" fontId="5" fillId="0" borderId="10" xfId="0" applyFont="1" applyBorder="1"/>
    <xf numFmtId="1" fontId="6" fillId="0" borderId="10" xfId="0" applyNumberFormat="1" applyFont="1" applyBorder="1"/>
    <xf numFmtId="0" fontId="5" fillId="0" borderId="11" xfId="0" applyFont="1" applyBorder="1"/>
    <xf numFmtId="1" fontId="6" fillId="0" borderId="13" xfId="0" applyNumberFormat="1" applyFont="1" applyBorder="1"/>
    <xf numFmtId="0" fontId="5" fillId="0" borderId="14" xfId="0" applyFont="1" applyBorder="1"/>
    <xf numFmtId="0" fontId="2" fillId="2" borderId="15" xfId="0" applyFont="1" applyFill="1" applyBorder="1"/>
    <xf numFmtId="0" fontId="2" fillId="2" borderId="16" xfId="0" applyFont="1" applyFill="1" applyBorder="1"/>
    <xf numFmtId="0" fontId="2" fillId="2" borderId="17" xfId="0" applyFont="1" applyFill="1" applyBorder="1"/>
    <xf numFmtId="0" fontId="2" fillId="2" borderId="18" xfId="0" applyFont="1" applyFill="1" applyBorder="1"/>
    <xf numFmtId="0" fontId="2" fillId="0" borderId="1" xfId="0" applyFont="1" applyBorder="1"/>
    <xf numFmtId="0" fontId="2" fillId="0" borderId="0" xfId="0" applyFont="1"/>
    <xf numFmtId="0" fontId="2" fillId="0" borderId="6" xfId="0" applyFont="1" applyBorder="1"/>
    <xf numFmtId="0" fontId="2" fillId="2" borderId="8" xfId="0" applyFont="1" applyFill="1" applyBorder="1" applyAlignment="1">
      <alignment horizontal="center"/>
    </xf>
    <xf numFmtId="0" fontId="2" fillId="0" borderId="9" xfId="0" applyFont="1" applyBorder="1"/>
    <xf numFmtId="1" fontId="4" fillId="0" borderId="11" xfId="0" applyNumberFormat="1" applyFont="1" applyBorder="1"/>
    <xf numFmtId="0" fontId="2" fillId="0" borderId="12" xfId="0" applyFont="1" applyBorder="1"/>
    <xf numFmtId="1" fontId="4" fillId="0" borderId="14" xfId="0" applyNumberFormat="1" applyFont="1" applyBorder="1"/>
    <xf numFmtId="0" fontId="7" fillId="0" borderId="0" xfId="0" applyFont="1" applyAlignment="1">
      <alignment horizontal="center" vertical="center" wrapText="1"/>
    </xf>
    <xf numFmtId="0" fontId="1" fillId="0" borderId="20" xfId="0" applyFont="1" applyBorder="1" applyAlignment="1">
      <alignment vertical="center" wrapText="1"/>
    </xf>
    <xf numFmtId="0" fontId="1" fillId="0" borderId="22" xfId="0" applyFont="1" applyBorder="1" applyAlignment="1">
      <alignment vertical="center" wrapText="1"/>
    </xf>
    <xf numFmtId="0" fontId="7" fillId="0" borderId="23" xfId="0" applyFont="1" applyBorder="1" applyAlignment="1">
      <alignment horizontal="center" vertical="center" wrapText="1"/>
    </xf>
    <xf numFmtId="0" fontId="1" fillId="0" borderId="3" xfId="0" applyFont="1" applyBorder="1" applyProtection="1">
      <protection locked="0"/>
    </xf>
    <xf numFmtId="0" fontId="1" fillId="0" borderId="0" xfId="0" applyFont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8" fillId="0" borderId="25" xfId="1" applyBorder="1" applyAlignment="1">
      <alignment horizontal="center"/>
    </xf>
    <xf numFmtId="0" fontId="8" fillId="0" borderId="0" xfId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9526</xdr:colOff>
      <xdr:row>0</xdr:row>
      <xdr:rowOff>47625</xdr:rowOff>
    </xdr:from>
    <xdr:to>
      <xdr:col>9</xdr:col>
      <xdr:colOff>504826</xdr:colOff>
      <xdr:row>5</xdr:row>
      <xdr:rowOff>190500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92A2D95-2AC5-92F4-22C2-7789CCC444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48701" y="47625"/>
          <a:ext cx="1104900" cy="1104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utilidades.sgpyme.com.a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18" customWidth="1"/>
    <col min="2" max="5" width="15" customWidth="1"/>
    <col min="6" max="6" width="12.7109375" customWidth="1"/>
    <col min="7" max="7" width="22" customWidth="1"/>
    <col min="8" max="8" width="16.85546875" customWidth="1"/>
    <col min="9" max="26" width="9.140625" customWidth="1"/>
  </cols>
  <sheetData>
    <row r="1" spans="1:10" ht="15.75" thickBot="1" x14ac:dyDescent="0.3">
      <c r="A1" s="21" t="s">
        <v>0</v>
      </c>
      <c r="B1" s="22" t="s">
        <v>1</v>
      </c>
      <c r="C1" s="22" t="s">
        <v>2</v>
      </c>
      <c r="D1" s="22" t="s">
        <v>3</v>
      </c>
      <c r="E1" s="22" t="s">
        <v>4</v>
      </c>
      <c r="F1" s="22" t="s">
        <v>5</v>
      </c>
      <c r="G1" s="42" t="s">
        <v>6</v>
      </c>
      <c r="H1" s="43"/>
    </row>
    <row r="2" spans="1:10" x14ac:dyDescent="0.25">
      <c r="A2" s="35" t="s">
        <v>7</v>
      </c>
      <c r="B2" s="8"/>
      <c r="C2" s="8"/>
      <c r="D2" s="8"/>
      <c r="E2" s="2">
        <f t="shared" ref="E2:E6" si="0">(B2-(C2*4+D2*4))/9</f>
        <v>0</v>
      </c>
      <c r="F2" s="11"/>
      <c r="G2" s="1" t="s">
        <v>8</v>
      </c>
      <c r="H2" s="11">
        <v>84</v>
      </c>
    </row>
    <row r="3" spans="1:10" x14ac:dyDescent="0.25">
      <c r="A3" s="7" t="s">
        <v>9</v>
      </c>
      <c r="B3" s="8"/>
      <c r="C3" s="8"/>
      <c r="D3" s="8"/>
      <c r="E3" s="2">
        <f t="shared" si="0"/>
        <v>0</v>
      </c>
      <c r="F3" s="11"/>
      <c r="G3" s="1" t="s">
        <v>10</v>
      </c>
      <c r="H3" s="11">
        <v>175</v>
      </c>
    </row>
    <row r="4" spans="1:10" x14ac:dyDescent="0.25">
      <c r="A4" s="35" t="s">
        <v>15</v>
      </c>
      <c r="B4" s="9"/>
      <c r="C4" s="9"/>
      <c r="D4" s="9"/>
      <c r="E4" s="2">
        <f t="shared" si="0"/>
        <v>0</v>
      </c>
      <c r="F4" s="11"/>
      <c r="G4" s="1" t="s">
        <v>12</v>
      </c>
      <c r="H4" s="11">
        <v>43</v>
      </c>
    </row>
    <row r="5" spans="1:10" x14ac:dyDescent="0.25">
      <c r="A5" s="35" t="s">
        <v>11</v>
      </c>
      <c r="B5" s="9"/>
      <c r="C5" s="9"/>
      <c r="D5" s="9"/>
      <c r="E5" s="2">
        <f t="shared" si="0"/>
        <v>0</v>
      </c>
      <c r="F5" s="11"/>
      <c r="G5" s="1" t="s">
        <v>14</v>
      </c>
      <c r="H5" s="11">
        <v>1.65</v>
      </c>
    </row>
    <row r="6" spans="1:10" ht="15.75" thickBot="1" x14ac:dyDescent="0.3">
      <c r="A6" s="35" t="s">
        <v>13</v>
      </c>
      <c r="B6" s="10"/>
      <c r="C6" s="10"/>
      <c r="D6" s="10"/>
      <c r="E6" s="2">
        <f t="shared" si="0"/>
        <v>0</v>
      </c>
      <c r="F6" s="11"/>
      <c r="G6" s="1"/>
      <c r="H6" s="3"/>
    </row>
    <row r="7" spans="1:10" x14ac:dyDescent="0.25">
      <c r="A7" s="35" t="s">
        <v>52</v>
      </c>
      <c r="B7" s="9"/>
      <c r="C7" s="9"/>
      <c r="D7" s="9"/>
      <c r="E7" s="2">
        <f>(B7-(C7*4+D7*4))/9</f>
        <v>0</v>
      </c>
      <c r="F7" s="9"/>
      <c r="G7" s="27" t="s">
        <v>17</v>
      </c>
      <c r="H7" s="28">
        <f>10*H2 + 6.25*H3 - 5*H4 + 5</f>
        <v>1723.75</v>
      </c>
      <c r="I7" s="45" t="s">
        <v>53</v>
      </c>
      <c r="J7" s="46"/>
    </row>
    <row r="8" spans="1:10" ht="15.75" thickBot="1" x14ac:dyDescent="0.3">
      <c r="A8" s="35" t="s">
        <v>16</v>
      </c>
      <c r="B8" s="9"/>
      <c r="C8" s="9"/>
      <c r="D8" s="9"/>
      <c r="E8" s="2">
        <f>(B8-(C8*4+D8*4))/9</f>
        <v>0</v>
      </c>
      <c r="F8" s="9"/>
      <c r="G8" s="29" t="s">
        <v>18</v>
      </c>
      <c r="H8" s="30">
        <f>H7*H5</f>
        <v>2844.1875</v>
      </c>
    </row>
    <row r="9" spans="1:10" ht="15.75" thickBot="1" x14ac:dyDescent="0.3">
      <c r="A9" s="19" t="s">
        <v>19</v>
      </c>
      <c r="B9" s="14">
        <f t="shared" ref="B9:F9" si="1">SUM(B2:B8)</f>
        <v>0</v>
      </c>
      <c r="C9" s="14">
        <f t="shared" si="1"/>
        <v>0</v>
      </c>
      <c r="D9" s="14">
        <f t="shared" si="1"/>
        <v>0</v>
      </c>
      <c r="E9" s="15">
        <f t="shared" si="1"/>
        <v>0</v>
      </c>
      <c r="F9" s="16">
        <f t="shared" si="1"/>
        <v>0</v>
      </c>
    </row>
    <row r="10" spans="1:10" ht="15.75" thickBot="1" x14ac:dyDescent="0.3">
      <c r="A10" s="20" t="s">
        <v>20</v>
      </c>
      <c r="B10" s="17">
        <f>H13-B9</f>
        <v>3128.6062500000003</v>
      </c>
      <c r="C10" s="17">
        <f>H14-C9</f>
        <v>151.20000000000002</v>
      </c>
      <c r="D10" s="17">
        <f>H16-D9</f>
        <v>460.8515625</v>
      </c>
      <c r="E10" s="17">
        <f>H15-E9</f>
        <v>75.600000000000009</v>
      </c>
      <c r="F10" s="18">
        <f>H17-F9</f>
        <v>3000</v>
      </c>
      <c r="G10" s="40" t="s">
        <v>21</v>
      </c>
      <c r="H10" s="41"/>
    </row>
    <row r="11" spans="1:10" ht="15.75" thickBot="1" x14ac:dyDescent="0.3">
      <c r="G11" s="5" t="s">
        <v>22</v>
      </c>
      <c r="H11" s="13" t="s">
        <v>23</v>
      </c>
    </row>
    <row r="12" spans="1:10" ht="15" customHeight="1" thickBot="1" x14ac:dyDescent="0.3">
      <c r="A12" s="26" t="s">
        <v>29</v>
      </c>
      <c r="B12" s="26" t="s">
        <v>30</v>
      </c>
      <c r="C12" s="40" t="s">
        <v>31</v>
      </c>
      <c r="D12" s="44"/>
      <c r="E12" s="44"/>
      <c r="F12" s="41"/>
    </row>
    <row r="13" spans="1:10" x14ac:dyDescent="0.25">
      <c r="A13" s="32" t="s">
        <v>32</v>
      </c>
      <c r="B13" s="31">
        <v>1.2</v>
      </c>
      <c r="C13" s="36" t="s">
        <v>33</v>
      </c>
      <c r="D13" s="36"/>
      <c r="E13" s="36"/>
      <c r="F13" s="37"/>
      <c r="G13" s="23" t="s">
        <v>24</v>
      </c>
      <c r="H13" s="6">
        <f>IF(H11="Recomposición",H8,IF(H11="Definición",H8*0.85,H8*1.1))</f>
        <v>3128.6062500000003</v>
      </c>
    </row>
    <row r="14" spans="1:10" x14ac:dyDescent="0.25">
      <c r="A14" s="32" t="s">
        <v>34</v>
      </c>
      <c r="B14" s="31" t="s">
        <v>47</v>
      </c>
      <c r="C14" s="36" t="s">
        <v>35</v>
      </c>
      <c r="D14" s="36"/>
      <c r="E14" s="36"/>
      <c r="F14" s="37"/>
      <c r="G14" s="24" t="s">
        <v>25</v>
      </c>
      <c r="H14" s="4">
        <f>H2*1.8</f>
        <v>151.20000000000002</v>
      </c>
    </row>
    <row r="15" spans="1:10" x14ac:dyDescent="0.25">
      <c r="A15" s="32" t="s">
        <v>36</v>
      </c>
      <c r="B15" s="31" t="s">
        <v>48</v>
      </c>
      <c r="C15" s="36" t="s">
        <v>37</v>
      </c>
      <c r="D15" s="36"/>
      <c r="E15" s="36"/>
      <c r="F15" s="37"/>
      <c r="G15" s="24" t="s">
        <v>26</v>
      </c>
      <c r="H15" s="4">
        <f>H2*0.9</f>
        <v>75.600000000000009</v>
      </c>
    </row>
    <row r="16" spans="1:10" x14ac:dyDescent="0.25">
      <c r="A16" s="32" t="s">
        <v>38</v>
      </c>
      <c r="B16" s="31" t="s">
        <v>46</v>
      </c>
      <c r="C16" s="36" t="s">
        <v>39</v>
      </c>
      <c r="D16" s="36"/>
      <c r="E16" s="36"/>
      <c r="F16" s="37"/>
      <c r="G16" s="24" t="s">
        <v>27</v>
      </c>
      <c r="H16" s="4">
        <f>(H13 - (H14*4 + H15*9)) / 4</f>
        <v>460.8515625</v>
      </c>
    </row>
    <row r="17" spans="1:8" x14ac:dyDescent="0.25">
      <c r="A17" s="32" t="s">
        <v>40</v>
      </c>
      <c r="B17" s="31" t="s">
        <v>49</v>
      </c>
      <c r="C17" s="36" t="s">
        <v>41</v>
      </c>
      <c r="D17" s="36"/>
      <c r="E17" s="36"/>
      <c r="F17" s="37"/>
      <c r="G17" s="25" t="s">
        <v>28</v>
      </c>
      <c r="H17" s="12">
        <v>3000</v>
      </c>
    </row>
    <row r="18" spans="1:8" ht="15" customHeight="1" x14ac:dyDescent="0.25">
      <c r="A18" s="32" t="s">
        <v>42</v>
      </c>
      <c r="B18" s="31" t="s">
        <v>50</v>
      </c>
      <c r="C18" s="36" t="s">
        <v>43</v>
      </c>
      <c r="D18" s="36"/>
      <c r="E18" s="36"/>
      <c r="F18" s="37"/>
    </row>
    <row r="19" spans="1:8" ht="15" customHeight="1" x14ac:dyDescent="0.25">
      <c r="A19" s="33" t="s">
        <v>44</v>
      </c>
      <c r="B19" s="34" t="s">
        <v>51</v>
      </c>
      <c r="C19" s="38" t="s">
        <v>45</v>
      </c>
      <c r="D19" s="38"/>
      <c r="E19" s="38"/>
      <c r="F19" s="39"/>
    </row>
    <row r="21" spans="1:8" ht="15.75" customHeight="1" x14ac:dyDescent="0.25"/>
    <row r="22" spans="1:8" ht="15.75" customHeight="1" x14ac:dyDescent="0.25"/>
    <row r="23" spans="1:8" ht="15.75" customHeight="1" x14ac:dyDescent="0.25"/>
    <row r="24" spans="1:8" ht="15.75" customHeight="1" x14ac:dyDescent="0.25"/>
    <row r="25" spans="1:8" ht="15.75" customHeight="1" x14ac:dyDescent="0.25"/>
    <row r="26" spans="1:8" ht="15.75" customHeight="1" x14ac:dyDescent="0.25"/>
    <row r="27" spans="1:8" ht="15.75" customHeight="1" x14ac:dyDescent="0.25"/>
    <row r="28" spans="1:8" ht="15.75" customHeight="1" x14ac:dyDescent="0.25"/>
    <row r="29" spans="1:8" ht="15.75" customHeight="1" x14ac:dyDescent="0.25"/>
    <row r="30" spans="1:8" ht="15.75" customHeight="1" x14ac:dyDescent="0.25"/>
    <row r="31" spans="1:8" ht="15.75" customHeight="1" x14ac:dyDescent="0.25"/>
    <row r="32" spans="1:8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sheetProtection algorithmName="SHA-512" hashValue="Z7GghUMVMZnZYvb7x/SMf5ZdSOkRUN4ivUxoMXpyKomXrYjkzHJ3RFzmLsJ3M5/EglRNLYiJ9gs3D0BYR6MCXw==" saltValue="XppGHVz8xr3jdS76dlQaTg==" spinCount="100000" sheet="1" objects="1" scenarios="1" selectLockedCells="1"/>
  <mergeCells count="11">
    <mergeCell ref="I7:J7"/>
    <mergeCell ref="C17:F17"/>
    <mergeCell ref="C18:F18"/>
    <mergeCell ref="C19:F19"/>
    <mergeCell ref="G10:H10"/>
    <mergeCell ref="G1:H1"/>
    <mergeCell ref="C12:F12"/>
    <mergeCell ref="C13:F13"/>
    <mergeCell ref="C14:F14"/>
    <mergeCell ref="C15:F15"/>
    <mergeCell ref="C16:F16"/>
  </mergeCells>
  <dataValidations count="1">
    <dataValidation type="list" allowBlank="1" showInputMessage="1" showErrorMessage="1" sqref="H11" xr:uid="{E2B0B1ED-6F74-45C6-BCCD-01DF7F308EF0}">
      <formula1>"Volumen,Recomposición,Definición"</formula1>
    </dataValidation>
  </dataValidations>
  <hyperlinks>
    <hyperlink ref="I7:J7" r:id="rId1" display="SGPYME" xr:uid="{82F05A36-C8D8-4D8B-A09E-896E1ECD78B1}"/>
  </hyperlinks>
  <pageMargins left="0.75" right="0.75" top="1" bottom="1" header="0" footer="0"/>
  <pageSetup orientation="landscape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Control de Macros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carlos andres rodriguez</cp:lastModifiedBy>
  <dcterms:created xsi:type="dcterms:W3CDTF">2026-02-14T17:27:03Z</dcterms:created>
  <dcterms:modified xsi:type="dcterms:W3CDTF">2026-07-30T16:26:11Z</dcterms:modified>
</cp:coreProperties>
</file>